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novic_Dragana\Desktop\"/>
    </mc:Choice>
  </mc:AlternateContent>
  <xr:revisionPtr revIDLastSave="0" documentId="13_ncr:1_{F69FC4B9-B5A5-40DE-8D06-A82A30DD589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F9" i="2"/>
  <c r="F33" i="2" l="1"/>
  <c r="G15" i="2"/>
  <c r="G19" i="2" s="1"/>
  <c r="F19" i="2"/>
  <c r="E15" i="2"/>
  <c r="E19" i="2" s="1"/>
  <c r="E9" i="2"/>
  <c r="E33" i="2" l="1"/>
  <c r="C33" i="2"/>
  <c r="D33" i="2"/>
  <c r="G33" i="2"/>
  <c r="H33" i="2"/>
  <c r="C19" i="2"/>
  <c r="D19" i="2"/>
  <c r="H19" i="2"/>
  <c r="C9" i="2"/>
  <c r="D9" i="2"/>
  <c r="G9" i="2"/>
  <c r="H9" i="2"/>
</calcChain>
</file>

<file path=xl/sharedStrings.xml><?xml version="1.0" encoding="utf-8"?>
<sst xmlns="http://schemas.openxmlformats.org/spreadsheetml/2006/main" count="74" uniqueCount="47">
  <si>
    <t>Leto</t>
  </si>
  <si>
    <t>Kraj potovanja</t>
  </si>
  <si>
    <t>Dnevnice</t>
  </si>
  <si>
    <t>Kilometrina</t>
  </si>
  <si>
    <t>Ostali stroški</t>
  </si>
  <si>
    <t>Skupaj</t>
  </si>
  <si>
    <t>Namen potovanja</t>
  </si>
  <si>
    <t>ANDREJ GRAH WHATMOUGH</t>
  </si>
  <si>
    <t>Trst</t>
  </si>
  <si>
    <t>Zagreb</t>
  </si>
  <si>
    <t>RIM</t>
  </si>
  <si>
    <t>Potni nalogi v tujino za obdobje od 25.4.2021 do 8.6.2023</t>
  </si>
  <si>
    <t>UROŠ URBANIJA</t>
  </si>
  <si>
    <t>London</t>
  </si>
  <si>
    <t>VARŠAVA</t>
  </si>
  <si>
    <t>Bruselj</t>
  </si>
  <si>
    <t xml:space="preserve">Skupaj: </t>
  </si>
  <si>
    <t>MIRKO ŠTULAR</t>
  </si>
  <si>
    <t>MILANO</t>
  </si>
  <si>
    <t>MALMO</t>
  </si>
  <si>
    <t>ŽENEVA</t>
  </si>
  <si>
    <t>AMSTERDAM</t>
  </si>
  <si>
    <t>BARI</t>
  </si>
  <si>
    <t>ATHLONE</t>
  </si>
  <si>
    <t>POTSDAM</t>
  </si>
  <si>
    <t>ATENE</t>
  </si>
  <si>
    <t>PRAGA</t>
  </si>
  <si>
    <t>Datum potovanja od</t>
  </si>
  <si>
    <t>Datum potovanja do</t>
  </si>
  <si>
    <t>Letalska karta</t>
  </si>
  <si>
    <t>Poslovni obisk RAI Julijska krajina</t>
  </si>
  <si>
    <t>Poslovni obisk nacionalne Radiotelevizije RAI</t>
  </si>
  <si>
    <t>Poslovni obisk nacionalne Radiotelevizije HRT</t>
  </si>
  <si>
    <t>Poslovno potovanje - 83rd Meeting of the EBU Radio Committee</t>
  </si>
  <si>
    <t>Poslovno potovanje - RadioDays Europe, največja evropska letna konferenca radijske industrije</t>
  </si>
  <si>
    <t>Poslovno potovanje- EBU Radio Committee in Assembly</t>
  </si>
  <si>
    <t>Poslovno potovanje- TransMixr Use Case Partners Meeting, Radio Slo partner</t>
  </si>
  <si>
    <t>Poslovno potovanje - EBU Radio Committee Meeting</t>
  </si>
  <si>
    <t>Poslovno potovanje-Prix Europa Culture Form - vodenje 2 okroglih miz</t>
  </si>
  <si>
    <t>Poslovno potovanje - EBU skupščina, Radijski odbor, udeležba na volitvah</t>
  </si>
  <si>
    <t>Poslovno potovanje- Proyect TransMixr, Kick-off Meeting, Radio Slovenija partner</t>
  </si>
  <si>
    <t>Poslovni obisk televizije HRT</t>
  </si>
  <si>
    <t>Poslovni obisk televizije RAI</t>
  </si>
  <si>
    <t>Poslovno potovanje - Srečanje direktorjev EBU</t>
  </si>
  <si>
    <t>Poslovno potovanje -Srečanje direktorjev in urednikov v EU parlamentu</t>
  </si>
  <si>
    <t>Poslovno potovanje - Predstavitev TV formatov "London Screenings"</t>
  </si>
  <si>
    <t>Nočitve 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</si>
</sst>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6" fillId="0" borderId="0" xfId="0" applyFont="1"/>
    <xf numFmtId="0" fontId="0" fillId="0" borderId="10" xfId="0" applyBorder="1"/>
    <xf numFmtId="4" fontId="0" fillId="0" borderId="10" xfId="0" applyNumberFormat="1" applyBorder="1"/>
    <xf numFmtId="0" fontId="0" fillId="33" borderId="10" xfId="0" applyFill="1" applyBorder="1"/>
    <xf numFmtId="0" fontId="18" fillId="0" borderId="0" xfId="0" applyFont="1"/>
    <xf numFmtId="0" fontId="0" fillId="33" borderId="10" xfId="0" applyFill="1" applyBorder="1" applyAlignment="1">
      <alignment wrapText="1"/>
    </xf>
    <xf numFmtId="4" fontId="19" fillId="0" borderId="10" xfId="0" applyNumberFormat="1" applyFont="1" applyBorder="1"/>
    <xf numFmtId="4" fontId="0" fillId="0" borderId="0" xfId="0" applyNumberFormat="1"/>
    <xf numFmtId="0" fontId="20" fillId="0" borderId="0" xfId="0" applyFont="1"/>
    <xf numFmtId="4" fontId="19" fillId="0" borderId="10" xfId="0" applyNumberFormat="1" applyFont="1" applyBorder="1" applyAlignment="1">
      <alignment horizontal="right"/>
    </xf>
    <xf numFmtId="14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workbookViewId="0">
      <selection activeCell="C12" sqref="C12"/>
    </sheetView>
  </sheetViews>
  <sheetFormatPr defaultRowHeight="15" x14ac:dyDescent="0.25"/>
  <cols>
    <col min="1" max="1" width="10.85546875" customWidth="1"/>
    <col min="2" max="2" width="22.28515625" customWidth="1"/>
    <col min="3" max="3" width="12.140625" customWidth="1"/>
    <col min="4" max="4" width="11" customWidth="1"/>
    <col min="5" max="5" width="9" bestFit="1" customWidth="1"/>
    <col min="6" max="6" width="11" customWidth="1"/>
    <col min="7" max="7" width="12.5703125" customWidth="1"/>
    <col min="8" max="8" width="10.85546875" customWidth="1"/>
    <col min="9" max="9" width="19.5703125" customWidth="1"/>
    <col min="10" max="10" width="18.28515625" customWidth="1"/>
    <col min="11" max="11" width="87.140625" bestFit="1" customWidth="1"/>
  </cols>
  <sheetData>
    <row r="1" spans="1:17" ht="21" x14ac:dyDescent="0.35">
      <c r="A1" s="5" t="s">
        <v>11</v>
      </c>
    </row>
    <row r="4" spans="1:17" x14ac:dyDescent="0.25">
      <c r="A4" s="1" t="s">
        <v>7</v>
      </c>
    </row>
    <row r="5" spans="1:17" ht="30" x14ac:dyDescent="0.25">
      <c r="A5" s="4" t="s">
        <v>0</v>
      </c>
      <c r="B5" s="4" t="s">
        <v>1</v>
      </c>
      <c r="C5" s="4" t="s">
        <v>2</v>
      </c>
      <c r="D5" s="4" t="s">
        <v>3</v>
      </c>
      <c r="E5" s="6" t="s">
        <v>46</v>
      </c>
      <c r="F5" s="6" t="s">
        <v>29</v>
      </c>
      <c r="G5" s="4" t="s">
        <v>4</v>
      </c>
      <c r="H5" s="4" t="s">
        <v>5</v>
      </c>
      <c r="I5" s="4" t="s">
        <v>27</v>
      </c>
      <c r="J5" s="4" t="s">
        <v>28</v>
      </c>
      <c r="K5" s="4" t="s">
        <v>6</v>
      </c>
    </row>
    <row r="6" spans="1:17" x14ac:dyDescent="0.25">
      <c r="A6" s="2">
        <v>2021</v>
      </c>
      <c r="B6" s="2" t="s">
        <v>8</v>
      </c>
      <c r="C6" s="3">
        <v>24.75</v>
      </c>
      <c r="D6" s="3">
        <v>103.6</v>
      </c>
      <c r="E6" s="3"/>
      <c r="F6" s="3"/>
      <c r="G6" s="3"/>
      <c r="H6" s="3">
        <v>128.35</v>
      </c>
      <c r="I6" s="11">
        <v>44495</v>
      </c>
      <c r="J6" s="11">
        <v>44495.80972222222</v>
      </c>
      <c r="K6" s="2" t="s">
        <v>30</v>
      </c>
    </row>
    <row r="7" spans="1:17" x14ac:dyDescent="0.25">
      <c r="A7" s="2">
        <v>2022</v>
      </c>
      <c r="B7" s="2" t="s">
        <v>9</v>
      </c>
      <c r="C7" s="3">
        <v>30</v>
      </c>
      <c r="D7" s="3"/>
      <c r="E7" s="3"/>
      <c r="F7" s="3"/>
      <c r="G7" s="3"/>
      <c r="H7" s="3">
        <v>30</v>
      </c>
      <c r="I7" s="11">
        <v>44819.333333333336</v>
      </c>
      <c r="J7" s="11">
        <v>44819.75</v>
      </c>
      <c r="K7" s="2" t="s">
        <v>32</v>
      </c>
    </row>
    <row r="8" spans="1:17" x14ac:dyDescent="0.25">
      <c r="A8" s="2">
        <v>2023</v>
      </c>
      <c r="B8" s="2" t="s">
        <v>10</v>
      </c>
      <c r="C8" s="3">
        <v>139.56</v>
      </c>
      <c r="D8" s="3"/>
      <c r="E8" s="7">
        <v>557.9</v>
      </c>
      <c r="F8" s="10">
        <v>199</v>
      </c>
      <c r="G8" s="3">
        <v>13.6</v>
      </c>
      <c r="H8" s="3">
        <f>711.06+199</f>
        <v>910.06</v>
      </c>
      <c r="I8" s="11">
        <v>45143</v>
      </c>
      <c r="J8" s="11">
        <v>45037.76666666667</v>
      </c>
      <c r="K8" s="2" t="s">
        <v>31</v>
      </c>
      <c r="L8" s="9"/>
      <c r="M8" s="9"/>
      <c r="N8" s="9"/>
      <c r="O8" s="9"/>
      <c r="P8" s="9"/>
      <c r="Q8" s="9"/>
    </row>
    <row r="9" spans="1:17" x14ac:dyDescent="0.25">
      <c r="A9" s="2"/>
      <c r="B9" s="2" t="s">
        <v>16</v>
      </c>
      <c r="C9" s="3">
        <f t="shared" ref="C9:H9" si="0">SUM(C6:C8)</f>
        <v>194.31</v>
      </c>
      <c r="D9" s="3">
        <f t="shared" si="0"/>
        <v>103.6</v>
      </c>
      <c r="E9" s="3">
        <f t="shared" si="0"/>
        <v>557.9</v>
      </c>
      <c r="F9" s="3">
        <f t="shared" si="0"/>
        <v>199</v>
      </c>
      <c r="G9" s="3">
        <f t="shared" si="0"/>
        <v>13.6</v>
      </c>
      <c r="H9" s="3">
        <f t="shared" si="0"/>
        <v>1068.4099999999999</v>
      </c>
      <c r="I9" s="2"/>
      <c r="J9" s="2"/>
      <c r="K9" s="2"/>
    </row>
    <row r="12" spans="1:17" x14ac:dyDescent="0.25">
      <c r="A12" s="1" t="s">
        <v>12</v>
      </c>
    </row>
    <row r="13" spans="1:17" ht="30" x14ac:dyDescent="0.25">
      <c r="A13" s="4" t="s">
        <v>0</v>
      </c>
      <c r="B13" s="4" t="s">
        <v>1</v>
      </c>
      <c r="C13" s="4" t="s">
        <v>2</v>
      </c>
      <c r="D13" s="4" t="s">
        <v>3</v>
      </c>
      <c r="E13" s="6" t="s">
        <v>46</v>
      </c>
      <c r="F13" s="6" t="s">
        <v>29</v>
      </c>
      <c r="G13" s="4" t="s">
        <v>4</v>
      </c>
      <c r="H13" s="4" t="s">
        <v>5</v>
      </c>
      <c r="I13" s="4" t="s">
        <v>27</v>
      </c>
      <c r="J13" s="4" t="s">
        <v>28</v>
      </c>
      <c r="K13" s="4" t="s">
        <v>6</v>
      </c>
    </row>
    <row r="14" spans="1:17" x14ac:dyDescent="0.25">
      <c r="A14" s="2">
        <v>2022</v>
      </c>
      <c r="B14" s="2" t="s">
        <v>9</v>
      </c>
      <c r="C14" s="3">
        <v>30</v>
      </c>
      <c r="D14" s="3"/>
      <c r="E14" s="3"/>
      <c r="F14" s="3"/>
      <c r="G14" s="3"/>
      <c r="H14" s="3">
        <v>30</v>
      </c>
      <c r="I14" s="11">
        <v>44819.34375</v>
      </c>
      <c r="J14" s="11">
        <v>44819.736111111109</v>
      </c>
      <c r="K14" s="2" t="s">
        <v>41</v>
      </c>
    </row>
    <row r="15" spans="1:17" x14ac:dyDescent="0.25">
      <c r="A15" s="2">
        <v>2023</v>
      </c>
      <c r="B15" s="2" t="s">
        <v>13</v>
      </c>
      <c r="C15" s="3">
        <v>206.25</v>
      </c>
      <c r="D15" s="3"/>
      <c r="E15" s="7">
        <f>570.87+123.05</f>
        <v>693.92</v>
      </c>
      <c r="F15" s="7">
        <v>299.77999999999997</v>
      </c>
      <c r="G15" s="3">
        <f>45.17+25.3+32.06</f>
        <v>102.53</v>
      </c>
      <c r="H15" s="3">
        <v>1302.48</v>
      </c>
      <c r="I15" s="11">
        <v>44985.333333333336</v>
      </c>
      <c r="J15" s="11">
        <v>44988.708333333336</v>
      </c>
      <c r="K15" s="2" t="s">
        <v>45</v>
      </c>
    </row>
    <row r="16" spans="1:17" x14ac:dyDescent="0.25">
      <c r="A16" s="2">
        <v>2023</v>
      </c>
      <c r="B16" s="2" t="s">
        <v>10</v>
      </c>
      <c r="C16" s="3">
        <v>139.56</v>
      </c>
      <c r="D16" s="3">
        <v>108.13</v>
      </c>
      <c r="E16" s="7">
        <v>557.9</v>
      </c>
      <c r="F16" s="10">
        <v>199</v>
      </c>
      <c r="G16" s="3"/>
      <c r="H16" s="3">
        <v>1004.59</v>
      </c>
      <c r="I16" s="11">
        <v>45035.354166666664</v>
      </c>
      <c r="J16" s="11">
        <v>45037.916666666664</v>
      </c>
      <c r="K16" s="2" t="s">
        <v>42</v>
      </c>
      <c r="L16" s="9"/>
      <c r="M16" s="9"/>
      <c r="N16" s="9"/>
      <c r="O16" s="9"/>
    </row>
    <row r="17" spans="1:16" x14ac:dyDescent="0.25">
      <c r="A17" s="2">
        <v>2023</v>
      </c>
      <c r="B17" s="2" t="s">
        <v>14</v>
      </c>
      <c r="C17" s="3">
        <v>120</v>
      </c>
      <c r="D17" s="3"/>
      <c r="E17" s="7"/>
      <c r="F17" s="7">
        <v>351.5</v>
      </c>
      <c r="G17" s="3"/>
      <c r="H17" s="3">
        <v>471.5</v>
      </c>
      <c r="I17" s="11">
        <v>45048.708333333336</v>
      </c>
      <c r="J17" s="11">
        <v>45051.707638888889</v>
      </c>
      <c r="K17" s="2" t="s">
        <v>43</v>
      </c>
      <c r="L17" s="9"/>
      <c r="M17" s="9"/>
      <c r="N17" s="9"/>
      <c r="O17" s="9"/>
      <c r="P17" s="9"/>
    </row>
    <row r="18" spans="1:16" x14ac:dyDescent="0.25">
      <c r="A18" s="2">
        <v>2023</v>
      </c>
      <c r="B18" s="2" t="s">
        <v>15</v>
      </c>
      <c r="C18" s="3">
        <v>69.3</v>
      </c>
      <c r="D18" s="3"/>
      <c r="E18" s="3"/>
      <c r="F18" s="3"/>
      <c r="G18" s="3"/>
      <c r="H18" s="3">
        <v>69.3</v>
      </c>
      <c r="I18" s="11">
        <v>45076.625</v>
      </c>
      <c r="J18" s="11">
        <v>45078.624305555553</v>
      </c>
      <c r="K18" s="2" t="s">
        <v>44</v>
      </c>
      <c r="L18" s="9"/>
      <c r="M18" s="9"/>
      <c r="N18" s="9"/>
      <c r="O18" s="9"/>
      <c r="P18" s="9"/>
    </row>
    <row r="19" spans="1:16" x14ac:dyDescent="0.25">
      <c r="A19" s="2"/>
      <c r="B19" s="2" t="s">
        <v>16</v>
      </c>
      <c r="C19" s="3">
        <f t="shared" ref="C19:H19" si="1">SUM(C14:C18)</f>
        <v>565.11</v>
      </c>
      <c r="D19" s="3">
        <f t="shared" si="1"/>
        <v>108.13</v>
      </c>
      <c r="E19" s="3">
        <f t="shared" si="1"/>
        <v>1251.82</v>
      </c>
      <c r="F19" s="3">
        <f t="shared" si="1"/>
        <v>850.28</v>
      </c>
      <c r="G19" s="3">
        <f t="shared" si="1"/>
        <v>102.53</v>
      </c>
      <c r="H19" s="3">
        <f t="shared" si="1"/>
        <v>2877.8700000000003</v>
      </c>
      <c r="I19" s="2"/>
      <c r="J19" s="2"/>
      <c r="K19" s="2"/>
    </row>
    <row r="22" spans="1:16" x14ac:dyDescent="0.25">
      <c r="A22" s="1" t="s">
        <v>17</v>
      </c>
    </row>
    <row r="23" spans="1:16" ht="30" x14ac:dyDescent="0.25">
      <c r="A23" s="4" t="s">
        <v>0</v>
      </c>
      <c r="B23" s="4" t="s">
        <v>1</v>
      </c>
      <c r="C23" s="4" t="s">
        <v>2</v>
      </c>
      <c r="D23" s="4" t="s">
        <v>3</v>
      </c>
      <c r="E23" s="6" t="s">
        <v>46</v>
      </c>
      <c r="F23" s="6" t="s">
        <v>29</v>
      </c>
      <c r="G23" s="4" t="s">
        <v>4</v>
      </c>
      <c r="H23" s="4" t="s">
        <v>5</v>
      </c>
      <c r="I23" s="4" t="s">
        <v>27</v>
      </c>
      <c r="J23" s="4" t="s">
        <v>28</v>
      </c>
      <c r="K23" s="4" t="s">
        <v>6</v>
      </c>
    </row>
    <row r="24" spans="1:16" x14ac:dyDescent="0.25">
      <c r="A24" s="2">
        <v>2021</v>
      </c>
      <c r="B24" s="2" t="s">
        <v>18</v>
      </c>
      <c r="C24" s="3">
        <v>145.75</v>
      </c>
      <c r="D24" s="3"/>
      <c r="E24" s="3">
        <v>178</v>
      </c>
      <c r="F24" s="3"/>
      <c r="G24" s="3">
        <v>224.73</v>
      </c>
      <c r="H24" s="3">
        <v>548.48</v>
      </c>
      <c r="I24" s="11">
        <v>44362.333333333336</v>
      </c>
      <c r="J24" s="11">
        <v>44364.888888888891</v>
      </c>
      <c r="K24" s="2" t="s">
        <v>33</v>
      </c>
    </row>
    <row r="25" spans="1:16" x14ac:dyDescent="0.25">
      <c r="A25" s="2">
        <v>2022</v>
      </c>
      <c r="B25" s="2" t="s">
        <v>19</v>
      </c>
      <c r="C25" s="3">
        <v>189.06</v>
      </c>
      <c r="D25" s="3"/>
      <c r="E25" s="7">
        <v>377.72</v>
      </c>
      <c r="F25" s="7">
        <v>339</v>
      </c>
      <c r="G25" s="3">
        <v>26.32</v>
      </c>
      <c r="H25" s="3">
        <v>932.1</v>
      </c>
      <c r="I25" s="11">
        <v>44696.208333333336</v>
      </c>
      <c r="J25" s="11">
        <v>44699.763888888891</v>
      </c>
      <c r="K25" s="2" t="s">
        <v>34</v>
      </c>
    </row>
    <row r="26" spans="1:16" x14ac:dyDescent="0.25">
      <c r="A26" s="2">
        <v>2022</v>
      </c>
      <c r="B26" s="2" t="s">
        <v>20</v>
      </c>
      <c r="C26" s="3">
        <v>178.75</v>
      </c>
      <c r="D26" s="3"/>
      <c r="E26" s="7">
        <v>381.99</v>
      </c>
      <c r="F26" s="7">
        <v>452.3</v>
      </c>
      <c r="G26" s="3">
        <v>107.5</v>
      </c>
      <c r="H26" s="3">
        <v>1120.54</v>
      </c>
      <c r="I26" s="11">
        <v>44684.510416666664</v>
      </c>
      <c r="J26" s="11">
        <v>44687.78125</v>
      </c>
      <c r="K26" s="2" t="s">
        <v>35</v>
      </c>
    </row>
    <row r="27" spans="1:16" x14ac:dyDescent="0.25">
      <c r="A27" s="2">
        <v>2022</v>
      </c>
      <c r="B27" s="2" t="s">
        <v>21</v>
      </c>
      <c r="C27" s="3">
        <v>151.25</v>
      </c>
      <c r="D27" s="3">
        <v>28.71</v>
      </c>
      <c r="E27" s="7">
        <v>304.02</v>
      </c>
      <c r="F27" s="7">
        <v>278</v>
      </c>
      <c r="G27" s="3">
        <v>47.05</v>
      </c>
      <c r="H27" s="3">
        <v>809.03</v>
      </c>
      <c r="I27" s="11">
        <v>44803.25</v>
      </c>
      <c r="J27" s="11">
        <v>44805.625</v>
      </c>
      <c r="K27" s="2" t="s">
        <v>36</v>
      </c>
    </row>
    <row r="28" spans="1:16" x14ac:dyDescent="0.25">
      <c r="A28" s="2">
        <v>2022</v>
      </c>
      <c r="B28" s="2" t="s">
        <v>22</v>
      </c>
      <c r="C28" s="3">
        <v>165</v>
      </c>
      <c r="D28" s="3">
        <v>111.26</v>
      </c>
      <c r="E28" s="7">
        <v>414</v>
      </c>
      <c r="F28" s="7">
        <v>151.86000000000001</v>
      </c>
      <c r="G28" s="3">
        <v>20.3</v>
      </c>
      <c r="H28" s="3">
        <v>862.42</v>
      </c>
      <c r="I28" s="11">
        <v>44840.197916666664</v>
      </c>
      <c r="J28" s="11">
        <v>44842.923611111109</v>
      </c>
      <c r="K28" s="2" t="s">
        <v>37</v>
      </c>
    </row>
    <row r="29" spans="1:16" x14ac:dyDescent="0.25">
      <c r="A29" s="2">
        <v>2022</v>
      </c>
      <c r="B29" s="2" t="s">
        <v>23</v>
      </c>
      <c r="C29" s="3">
        <v>195.25</v>
      </c>
      <c r="D29" s="3">
        <v>10.76</v>
      </c>
      <c r="E29" s="7">
        <v>270</v>
      </c>
      <c r="F29" s="7">
        <v>842.7</v>
      </c>
      <c r="G29" s="3">
        <v>26.99</v>
      </c>
      <c r="H29" s="3">
        <v>1345.7</v>
      </c>
      <c r="I29" s="11">
        <v>44858.222222222219</v>
      </c>
      <c r="J29" s="11">
        <v>44861.666666666664</v>
      </c>
      <c r="K29" s="2" t="s">
        <v>40</v>
      </c>
    </row>
    <row r="30" spans="1:16" x14ac:dyDescent="0.25">
      <c r="A30" s="2">
        <v>2022</v>
      </c>
      <c r="B30" s="2" t="s">
        <v>24</v>
      </c>
      <c r="C30" s="3">
        <v>99</v>
      </c>
      <c r="D30" s="3">
        <v>10.76</v>
      </c>
      <c r="E30" s="7"/>
      <c r="F30" s="7"/>
      <c r="G30" s="3">
        <v>48.2</v>
      </c>
      <c r="H30" s="3">
        <v>157.96</v>
      </c>
      <c r="I30" s="11">
        <v>44861.666666666664</v>
      </c>
      <c r="J30" s="11">
        <v>44863.665972222225</v>
      </c>
      <c r="K30" s="2" t="s">
        <v>38</v>
      </c>
    </row>
    <row r="31" spans="1:16" x14ac:dyDescent="0.25">
      <c r="A31" s="2">
        <v>2023</v>
      </c>
      <c r="B31" s="2" t="s">
        <v>25</v>
      </c>
      <c r="C31" s="3">
        <v>173.5</v>
      </c>
      <c r="D31" s="3">
        <v>19.13</v>
      </c>
      <c r="E31" s="7">
        <v>640</v>
      </c>
      <c r="F31" s="7">
        <v>389</v>
      </c>
      <c r="G31" s="3">
        <v>106</v>
      </c>
      <c r="H31" s="3">
        <v>1327.63</v>
      </c>
      <c r="I31" s="11">
        <v>45041.326388888891</v>
      </c>
      <c r="J31" s="11">
        <v>45045.875</v>
      </c>
      <c r="K31" s="2" t="s">
        <v>39</v>
      </c>
    </row>
    <row r="32" spans="1:16" x14ac:dyDescent="0.25">
      <c r="A32" s="2">
        <v>2023</v>
      </c>
      <c r="B32" s="2" t="s">
        <v>26</v>
      </c>
      <c r="C32" s="3">
        <v>150</v>
      </c>
      <c r="D32" s="3">
        <v>36.130000000000003</v>
      </c>
      <c r="E32" s="7">
        <v>359.8</v>
      </c>
      <c r="F32" s="7">
        <v>344</v>
      </c>
      <c r="G32" s="3">
        <v>57.5</v>
      </c>
      <c r="H32" s="3">
        <v>947.43</v>
      </c>
      <c r="I32" s="11">
        <v>45010.520833333336</v>
      </c>
      <c r="J32" s="11">
        <v>45014.802083333336</v>
      </c>
      <c r="K32" s="2" t="s">
        <v>34</v>
      </c>
    </row>
    <row r="33" spans="1:11" x14ac:dyDescent="0.25">
      <c r="A33" s="2"/>
      <c r="B33" s="2" t="s">
        <v>16</v>
      </c>
      <c r="C33" s="3">
        <f t="shared" ref="C33:H33" si="2">SUM(C24:C32)</f>
        <v>1447.56</v>
      </c>
      <c r="D33" s="3">
        <f t="shared" si="2"/>
        <v>216.74999999999997</v>
      </c>
      <c r="E33" s="3">
        <f t="shared" si="2"/>
        <v>2925.53</v>
      </c>
      <c r="F33" s="3">
        <f t="shared" si="2"/>
        <v>2796.8599999999997</v>
      </c>
      <c r="G33" s="3">
        <f t="shared" si="2"/>
        <v>664.58999999999992</v>
      </c>
      <c r="H33" s="3">
        <f t="shared" si="2"/>
        <v>8051.29</v>
      </c>
      <c r="I33" s="2"/>
      <c r="J33" s="2"/>
      <c r="K33" s="2"/>
    </row>
    <row r="36" spans="1:11" x14ac:dyDescent="0.25">
      <c r="G36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/>
</file>